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6" i="1"/>
  <c r="O8" i="1" s="1"/>
  <c r="AE8" i="1"/>
  <c r="AD8" i="1"/>
  <c r="AC8" i="1"/>
  <c r="AB8" i="1"/>
  <c r="AA8" i="1"/>
  <c r="Z8" i="1"/>
  <c r="Y8" i="1"/>
  <c r="I14" i="1" s="1"/>
  <c r="X8" i="1"/>
  <c r="H14" i="1" s="1"/>
  <c r="W8" i="1"/>
  <c r="G14" i="1" s="1"/>
  <c r="V8" i="1"/>
  <c r="F14" i="1" s="1"/>
  <c r="U8" i="1"/>
  <c r="E14" i="1" s="1"/>
  <c r="E15" i="1" s="1"/>
  <c r="T8" i="1"/>
  <c r="S8" i="1"/>
  <c r="R8" i="1"/>
  <c r="Q8" i="1"/>
  <c r="P8" i="1"/>
  <c r="M8" i="1"/>
  <c r="L8" i="1"/>
  <c r="K8" i="1"/>
  <c r="J8" i="1"/>
  <c r="I8" i="1"/>
  <c r="H8" i="1"/>
  <c r="H12" i="1" s="1"/>
  <c r="G8" i="1"/>
  <c r="G12" i="1" s="1"/>
  <c r="F8" i="1"/>
  <c r="E8" i="1"/>
  <c r="E12" i="1"/>
  <c r="I12" i="1"/>
  <c r="M12" i="1"/>
  <c r="D9" i="1"/>
  <c r="F12" i="1"/>
  <c r="K12" i="1" l="1"/>
  <c r="G15" i="1"/>
  <c r="M14" i="1"/>
  <c r="O14" i="1"/>
  <c r="I15" i="1"/>
  <c r="H15" i="1"/>
  <c r="L15" i="1" s="1"/>
  <c r="L12" i="1"/>
  <c r="K14" i="1"/>
  <c r="F15" i="1"/>
  <c r="K15" i="1" s="1"/>
  <c r="L14" i="1"/>
  <c r="O12" i="1"/>
  <c r="O15" i="1" s="1"/>
  <c r="N8" i="1"/>
  <c r="N12" i="1" s="1"/>
  <c r="N15" i="1" l="1"/>
  <c r="M15" i="1"/>
</calcChain>
</file>

<file path=xl/sharedStrings.xml><?xml version="1.0" encoding="utf-8"?>
<sst xmlns="http://schemas.openxmlformats.org/spreadsheetml/2006/main" count="77" uniqueCount="56">
  <si>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</si>
  <si>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</si>
  <si>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</si>
  <si>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</si>
  <si>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</si>
  <si>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</si>
  <si>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</si>
  <si>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</si>
  <si>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</si>
  <si>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</si>
  <si>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</si>
  <si>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</si>
  <si>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</si>
  <si>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</si>
  <si>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</si>
  <si>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</si>
  <si>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</si>
  <si>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</si>
  <si>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</si>
  <si>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</si>
  <si>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</si>
  <si>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</si>
  <si>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</si>
  <si>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</si>
  <si>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</si>
  <si>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</si>
  <si>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</si>
  <si>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</si>
  <si>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</si>
  <si>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</si>
  <si>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</si>
  <si>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</si>
  <si>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</si>
  <si>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</si>
  <si>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</si>
  <si>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</si>
  <si>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</si>
  <si>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</si>
  <si>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</si>
  <si>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</si>
  <si>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</si>
  <si>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Noora Kantola</t>
  </si>
  <si>
    <t>YPJ</t>
  </si>
  <si>
    <t>11.</t>
  </si>
  <si>
    <t>8.</t>
  </si>
  <si>
    <t>29.1.1989</t>
  </si>
  <si>
    <t>suomensarja</t>
  </si>
  <si>
    <t>LaVe</t>
  </si>
  <si>
    <t>LaVe = Lappajärven Veikot  (1911)</t>
  </si>
  <si>
    <t>YPJ = Ylihärmän Pesis-Junkkarit  (1996)</t>
  </si>
  <si>
    <t>karsintasarja</t>
  </si>
  <si>
    <t>12.07. 2006  Pesäkarhut - YPJ  2-0  (5-4, 10-1)</t>
  </si>
  <si>
    <t xml:space="preserve">  17 v   5 kk 13 pv</t>
  </si>
  <si>
    <t>8.  ottelu</t>
  </si>
  <si>
    <t>13.08. 2006  ViU - YPJ  0-2  (9-12, 9-10)</t>
  </si>
  <si>
    <t xml:space="preserve">  17 v   6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</si>
</sst>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5" borderId="3" xfId="0" applyFont="1" applyFill="1" applyBorder="1"/>
    <xf numFmtId="165" fontId="2" fillId="5" borderId="3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8.42578125" style="78" customWidth="1"/>
    <col min="5" max="12" width="5.7109375" style="78" customWidth="1"/>
    <col min="13" max="13" width="6.28515625" style="78" customWidth="1"/>
    <col min="14" max="14" width="10.42578125" style="78" customWidth="1"/>
    <col min="15" max="15" width="0.7109375" style="78" customWidth="1"/>
    <col min="16" max="23" width="5.7109375" style="78" customWidth="1"/>
    <col min="24" max="27" width="5.7109375" style="26" customWidth="1"/>
    <col min="28" max="28" width="6.28515625" style="79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0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0">
        <v>2005</v>
      </c>
      <c r="C4" s="80"/>
      <c r="D4" s="81" t="s">
        <v>47</v>
      </c>
      <c r="E4" s="80"/>
      <c r="F4" s="83" t="s">
        <v>46</v>
      </c>
      <c r="G4" s="80"/>
      <c r="H4" s="80"/>
      <c r="I4" s="80"/>
      <c r="J4" s="80"/>
      <c r="K4" s="80"/>
      <c r="L4" s="80"/>
      <c r="M4" s="80"/>
      <c r="N4" s="82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0">
        <v>2006</v>
      </c>
      <c r="C5" s="80"/>
      <c r="D5" s="81" t="s">
        <v>47</v>
      </c>
      <c r="E5" s="80"/>
      <c r="F5" s="83" t="s">
        <v>46</v>
      </c>
      <c r="G5" s="80"/>
      <c r="H5" s="80"/>
      <c r="I5" s="80"/>
      <c r="J5" s="80"/>
      <c r="K5" s="80"/>
      <c r="L5" s="80"/>
      <c r="M5" s="80"/>
      <c r="N5" s="82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2006</v>
      </c>
      <c r="C6" s="27" t="s">
        <v>43</v>
      </c>
      <c r="D6" s="28" t="s">
        <v>42</v>
      </c>
      <c r="E6" s="27">
        <v>7</v>
      </c>
      <c r="F6" s="27">
        <v>0</v>
      </c>
      <c r="G6" s="27">
        <v>0</v>
      </c>
      <c r="H6" s="27">
        <v>0</v>
      </c>
      <c r="I6" s="27">
        <v>13</v>
      </c>
      <c r="J6" s="27">
        <v>6</v>
      </c>
      <c r="K6" s="27">
        <v>3</v>
      </c>
      <c r="L6" s="27">
        <v>4</v>
      </c>
      <c r="M6" s="27">
        <v>0</v>
      </c>
      <c r="N6" s="29">
        <v>0.35099999999999998</v>
      </c>
      <c r="O6" s="25">
        <f>PRODUCT(I6/N6)</f>
        <v>37.037037037037038</v>
      </c>
      <c r="P6" s="27"/>
      <c r="Q6" s="27"/>
      <c r="R6" s="27"/>
      <c r="S6" s="27"/>
      <c r="T6" s="27"/>
      <c r="U6" s="30">
        <v>2</v>
      </c>
      <c r="V6" s="30">
        <v>0</v>
      </c>
      <c r="W6" s="30">
        <v>0</v>
      </c>
      <c r="X6" s="30">
        <v>1</v>
      </c>
      <c r="Y6" s="30">
        <v>4</v>
      </c>
      <c r="Z6" s="27"/>
      <c r="AA6" s="27"/>
      <c r="AB6" s="27"/>
      <c r="AC6" s="27"/>
      <c r="AD6" s="27"/>
      <c r="AE6" s="27"/>
      <c r="AF6" s="84" t="s">
        <v>50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2007</v>
      </c>
      <c r="C7" s="27" t="s">
        <v>44</v>
      </c>
      <c r="D7" s="28" t="s">
        <v>42</v>
      </c>
      <c r="E7" s="27">
        <v>1</v>
      </c>
      <c r="F7" s="27">
        <v>0</v>
      </c>
      <c r="G7" s="27">
        <v>0</v>
      </c>
      <c r="H7" s="27">
        <v>1</v>
      </c>
      <c r="I7" s="27">
        <v>1</v>
      </c>
      <c r="J7" s="27">
        <v>0</v>
      </c>
      <c r="K7" s="27">
        <v>1</v>
      </c>
      <c r="L7" s="27">
        <v>0</v>
      </c>
      <c r="M7" s="27">
        <v>0</v>
      </c>
      <c r="N7" s="29">
        <v>1</v>
      </c>
      <c r="O7" s="86">
        <f>PRODUCT(I7/N7)</f>
        <v>1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8</v>
      </c>
      <c r="F8" s="19">
        <f t="shared" si="0"/>
        <v>0</v>
      </c>
      <c r="G8" s="19">
        <f t="shared" si="0"/>
        <v>0</v>
      </c>
      <c r="H8" s="19">
        <f t="shared" si="0"/>
        <v>1</v>
      </c>
      <c r="I8" s="19">
        <f t="shared" si="0"/>
        <v>14</v>
      </c>
      <c r="J8" s="19">
        <f t="shared" si="0"/>
        <v>6</v>
      </c>
      <c r="K8" s="19">
        <f t="shared" si="0"/>
        <v>4</v>
      </c>
      <c r="L8" s="19">
        <f t="shared" si="0"/>
        <v>4</v>
      </c>
      <c r="M8" s="19">
        <f t="shared" si="0"/>
        <v>0</v>
      </c>
      <c r="N8" s="31">
        <f>PRODUCT(I8/O8)</f>
        <v>0.36806231742940604</v>
      </c>
      <c r="O8" s="87">
        <f>SUM(O6:O7)</f>
        <v>38.037037037037038</v>
      </c>
      <c r="P8" s="19">
        <f t="shared" ref="P8:AE8" si="1">SUM(P4:P7)</f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2</v>
      </c>
      <c r="V8" s="19">
        <f t="shared" si="1"/>
        <v>0</v>
      </c>
      <c r="W8" s="19">
        <f t="shared" si="1"/>
        <v>0</v>
      </c>
      <c r="X8" s="19">
        <f t="shared" si="1"/>
        <v>1</v>
      </c>
      <c r="Y8" s="19">
        <f t="shared" si="1"/>
        <v>4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8" t="s">
        <v>2</v>
      </c>
      <c r="C9" s="32"/>
      <c r="D9" s="33">
        <f>SUM(F8:H8)+((I8-F8-G8)/3)+(E8/3)+(Z8*25)+(AA8*25)+(AB8*10)+(AC8*25)+(AD8*20)+(AE8*15)</f>
        <v>8.3333333333333339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35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1"/>
      <c r="AE10" s="1"/>
      <c r="AF10" s="38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39"/>
      <c r="D11" s="39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38</v>
      </c>
      <c r="O11" s="25"/>
      <c r="P11" s="40" t="s">
        <v>33</v>
      </c>
      <c r="Q11" s="13"/>
      <c r="R11" s="13"/>
      <c r="S11" s="13"/>
      <c r="T11" s="41"/>
      <c r="U11" s="41"/>
      <c r="V11" s="41"/>
      <c r="W11" s="41"/>
      <c r="X11" s="41"/>
      <c r="Y11" s="13"/>
      <c r="Z11" s="13"/>
      <c r="AA11" s="13"/>
      <c r="AB11" s="12"/>
      <c r="AC11" s="13"/>
      <c r="AD11" s="13"/>
      <c r="AE11" s="13"/>
      <c r="AF11" s="4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0" t="s">
        <v>17</v>
      </c>
      <c r="C12" s="13"/>
      <c r="D12" s="43"/>
      <c r="E12" s="27">
        <f>PRODUCT(E8)</f>
        <v>8</v>
      </c>
      <c r="F12" s="27">
        <f>PRODUCT(F8)</f>
        <v>0</v>
      </c>
      <c r="G12" s="27">
        <f>PRODUCT(G8)</f>
        <v>0</v>
      </c>
      <c r="H12" s="27">
        <f>PRODUCT(H8)</f>
        <v>1</v>
      </c>
      <c r="I12" s="27">
        <f>PRODUCT(I8)</f>
        <v>14</v>
      </c>
      <c r="J12" s="1"/>
      <c r="K12" s="44">
        <f>PRODUCT((F12+G12)/E12)</f>
        <v>0</v>
      </c>
      <c r="L12" s="44">
        <f>PRODUCT(H12/E12)</f>
        <v>0.125</v>
      </c>
      <c r="M12" s="44">
        <f>PRODUCT(I12/E12)</f>
        <v>1.75</v>
      </c>
      <c r="N12" s="29">
        <f>PRODUCT(N8)</f>
        <v>0.36806231742940604</v>
      </c>
      <c r="O12" s="25">
        <f>PRODUCT(O8)</f>
        <v>38.037037037037038</v>
      </c>
      <c r="P12" s="45" t="s">
        <v>34</v>
      </c>
      <c r="Q12" s="46"/>
      <c r="R12" s="46"/>
      <c r="S12" s="47" t="s">
        <v>51</v>
      </c>
      <c r="T12" s="47"/>
      <c r="U12" s="47"/>
      <c r="V12" s="47"/>
      <c r="W12" s="47"/>
      <c r="X12" s="47"/>
      <c r="Y12" s="47"/>
      <c r="Z12" s="47"/>
      <c r="AA12" s="47"/>
      <c r="AB12" s="48"/>
      <c r="AC12" s="47"/>
      <c r="AD12" s="49" t="s">
        <v>39</v>
      </c>
      <c r="AE12" s="49"/>
      <c r="AF12" s="50" t="s">
        <v>52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1" t="s">
        <v>18</v>
      </c>
      <c r="C13" s="52"/>
      <c r="D13" s="53"/>
      <c r="E13" s="27"/>
      <c r="F13" s="27"/>
      <c r="G13" s="27"/>
      <c r="H13" s="27"/>
      <c r="I13" s="27"/>
      <c r="J13" s="1"/>
      <c r="K13" s="44"/>
      <c r="L13" s="44"/>
      <c r="M13" s="44"/>
      <c r="N13" s="29"/>
      <c r="O13" s="25"/>
      <c r="P13" s="54" t="s">
        <v>35</v>
      </c>
      <c r="Q13" s="55"/>
      <c r="R13" s="55"/>
      <c r="S13" s="56"/>
      <c r="T13" s="56"/>
      <c r="U13" s="56"/>
      <c r="V13" s="56"/>
      <c r="W13" s="56"/>
      <c r="X13" s="56"/>
      <c r="Y13" s="56"/>
      <c r="Z13" s="56"/>
      <c r="AA13" s="56"/>
      <c r="AB13" s="57"/>
      <c r="AC13" s="56"/>
      <c r="AD13" s="58"/>
      <c r="AE13" s="58"/>
      <c r="AF13" s="5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0" t="s">
        <v>19</v>
      </c>
      <c r="C14" s="61"/>
      <c r="D14" s="62"/>
      <c r="E14" s="30">
        <f>PRODUCT(U8)</f>
        <v>2</v>
      </c>
      <c r="F14" s="30">
        <f>PRODUCT(V8)</f>
        <v>0</v>
      </c>
      <c r="G14" s="30">
        <f>PRODUCT(W8)</f>
        <v>0</v>
      </c>
      <c r="H14" s="30">
        <f>PRODUCT(X8)</f>
        <v>1</v>
      </c>
      <c r="I14" s="30">
        <f>PRODUCT(Y8)</f>
        <v>4</v>
      </c>
      <c r="J14" s="1"/>
      <c r="K14" s="63">
        <f>PRODUCT((F14+G14)/E14)</f>
        <v>0</v>
      </c>
      <c r="L14" s="63">
        <f>PRODUCT(H14/E14)</f>
        <v>0.5</v>
      </c>
      <c r="M14" s="63">
        <f>PRODUCT(I14/E14)</f>
        <v>2</v>
      </c>
      <c r="N14" s="85">
        <v>0.36399999999999999</v>
      </c>
      <c r="O14" s="25">
        <f>PRODUCT(I14/N14)</f>
        <v>10.989010989010989</v>
      </c>
      <c r="P14" s="54" t="s">
        <v>36</v>
      </c>
      <c r="Q14" s="55"/>
      <c r="R14" s="55"/>
      <c r="S14" s="56" t="s">
        <v>54</v>
      </c>
      <c r="T14" s="56"/>
      <c r="U14" s="56"/>
      <c r="V14" s="56"/>
      <c r="W14" s="56"/>
      <c r="X14" s="56"/>
      <c r="Y14" s="56"/>
      <c r="Z14" s="56"/>
      <c r="AA14" s="56"/>
      <c r="AB14" s="57"/>
      <c r="AC14" s="56"/>
      <c r="AD14" s="58" t="s">
        <v>53</v>
      </c>
      <c r="AE14" s="58"/>
      <c r="AF14" s="59" t="s">
        <v>55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4" t="s">
        <v>20</v>
      </c>
      <c r="C15" s="65"/>
      <c r="D15" s="66"/>
      <c r="E15" s="19">
        <f>SUM(E12:E14)</f>
        <v>10</v>
      </c>
      <c r="F15" s="19">
        <f>SUM(F12:F14)</f>
        <v>0</v>
      </c>
      <c r="G15" s="19">
        <f>SUM(G12:G14)</f>
        <v>0</v>
      </c>
      <c r="H15" s="19">
        <f>SUM(H12:H14)</f>
        <v>2</v>
      </c>
      <c r="I15" s="19">
        <f>SUM(I12:I14)</f>
        <v>18</v>
      </c>
      <c r="J15" s="1"/>
      <c r="K15" s="67">
        <f>PRODUCT((F15+G15)/E15)</f>
        <v>0</v>
      </c>
      <c r="L15" s="67">
        <f>PRODUCT(H15/E15)</f>
        <v>0.2</v>
      </c>
      <c r="M15" s="67">
        <f>PRODUCT(I15/E15)</f>
        <v>1.8</v>
      </c>
      <c r="N15" s="31">
        <f>PRODUCT(I15/O15)</f>
        <v>0.36715176369990948</v>
      </c>
      <c r="O15" s="25">
        <f>SUM(O12:O14)</f>
        <v>49.026048026048031</v>
      </c>
      <c r="P15" s="68" t="s">
        <v>37</v>
      </c>
      <c r="Q15" s="69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1"/>
      <c r="AC15" s="70"/>
      <c r="AD15" s="70"/>
      <c r="AE15" s="72"/>
      <c r="AF15" s="73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5"/>
      <c r="P16" s="1"/>
      <c r="Q16" s="37"/>
      <c r="R16" s="1"/>
      <c r="S16" s="1"/>
      <c r="T16" s="25"/>
      <c r="U16" s="25"/>
      <c r="V16" s="74"/>
      <c r="W16" s="1"/>
      <c r="X16" s="1"/>
      <c r="Y16" s="1"/>
      <c r="Z16" s="1"/>
      <c r="AA16" s="1"/>
      <c r="AB16" s="25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40</v>
      </c>
      <c r="C17" s="1"/>
      <c r="D17" s="1" t="s">
        <v>48</v>
      </c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4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 t="s">
        <v>49</v>
      </c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4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4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4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4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s="76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5"/>
      <c r="N22" s="75"/>
      <c r="O22" s="25"/>
      <c r="P22" s="1"/>
      <c r="Q22" s="37"/>
      <c r="R22" s="1"/>
      <c r="S22" s="25"/>
      <c r="T22" s="25"/>
      <c r="U22" s="25"/>
      <c r="V22" s="2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s="76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7"/>
      <c r="R23" s="1"/>
      <c r="S23" s="1"/>
      <c r="T23" s="25"/>
      <c r="U23" s="25"/>
      <c r="V23" s="74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s="76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7"/>
      <c r="R24" s="1"/>
      <c r="S24" s="1"/>
      <c r="T24" s="25"/>
      <c r="U24" s="25"/>
      <c r="V24" s="74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7"/>
      <c r="R25" s="1"/>
      <c r="S25" s="1"/>
      <c r="T25" s="25"/>
      <c r="U25" s="25"/>
      <c r="V25" s="74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7"/>
      <c r="R26" s="1"/>
      <c r="S26" s="1"/>
      <c r="T26" s="25"/>
      <c r="U26" s="25"/>
      <c r="V26" s="74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4"/>
      <c r="O27" s="25"/>
      <c r="P27" s="1"/>
      <c r="Q27" s="37"/>
      <c r="R27" s="1"/>
      <c r="S27" s="1"/>
      <c r="T27" s="25"/>
      <c r="U27" s="25"/>
      <c r="V27" s="74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5"/>
      <c r="N28" s="34"/>
      <c r="O28" s="25"/>
      <c r="P28" s="1"/>
      <c r="Q28" s="37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5"/>
      <c r="N29" s="75"/>
      <c r="O29" s="25"/>
      <c r="P29" s="1"/>
      <c r="Q29" s="37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4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9"/>
      <c r="AH30" s="76"/>
      <c r="AI30" s="76"/>
      <c r="AJ30" s="76"/>
      <c r="AK30" s="76"/>
      <c r="AL30" s="76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4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76"/>
      <c r="AI31" s="76"/>
      <c r="AJ31" s="76"/>
      <c r="AK31" s="76"/>
      <c r="AL31" s="76"/>
    </row>
    <row r="32" spans="1:38" ht="15" customHeight="1" x14ac:dyDescent="0.25">
      <c r="A32" s="7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74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9"/>
    </row>
    <row r="33" spans="1:33" ht="15" customHeight="1" x14ac:dyDescent="0.25">
      <c r="A33" s="7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7"/>
      <c r="R33" s="1"/>
      <c r="S33" s="1"/>
      <c r="T33" s="25"/>
      <c r="U33" s="25"/>
      <c r="V33" s="74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9"/>
    </row>
    <row r="34" spans="1:33" ht="15" customHeight="1" x14ac:dyDescent="0.25">
      <c r="A34" s="7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5"/>
      <c r="P34" s="1"/>
      <c r="Q34" s="37"/>
      <c r="R34" s="1"/>
      <c r="S34" s="1"/>
      <c r="T34" s="25"/>
      <c r="U34" s="25"/>
      <c r="V34" s="74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9"/>
    </row>
    <row r="35" spans="1:33" ht="15" customHeight="1" x14ac:dyDescent="0.25">
      <c r="A35" s="77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5"/>
      <c r="N35" s="34"/>
      <c r="O35" s="25"/>
      <c r="P35" s="1"/>
      <c r="Q35" s="37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9"/>
    </row>
    <row r="36" spans="1:33" ht="15" customHeight="1" x14ac:dyDescent="0.25">
      <c r="A36" s="7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4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3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4"/>
      <c r="W37" s="1"/>
      <c r="X37" s="1"/>
      <c r="Y37" s="1"/>
      <c r="Z37" s="1"/>
      <c r="AA37" s="1"/>
      <c r="AB37" s="25"/>
      <c r="AC37" s="1"/>
      <c r="AD37" s="1"/>
      <c r="AE37" s="1"/>
      <c r="AF37" s="38"/>
    </row>
    <row r="38" spans="1:33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4"/>
      <c r="W38" s="1"/>
      <c r="X38" s="1"/>
      <c r="Y38" s="1"/>
      <c r="Z38" s="1"/>
      <c r="AA38" s="1"/>
      <c r="AB38" s="25"/>
      <c r="AC38" s="1"/>
      <c r="AD38" s="1"/>
      <c r="AE38" s="1"/>
      <c r="AF38" s="38"/>
    </row>
    <row r="39" spans="1:33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4"/>
      <c r="W39" s="1"/>
      <c r="X39" s="1"/>
      <c r="Y39" s="1"/>
      <c r="Z39" s="1"/>
      <c r="AA39" s="1"/>
      <c r="AB39" s="25"/>
      <c r="AC39" s="1"/>
      <c r="AD39" s="1"/>
      <c r="AE39" s="1"/>
      <c r="AF39" s="38"/>
    </row>
    <row r="40" spans="1:33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4"/>
      <c r="W40" s="1"/>
      <c r="X40" s="1"/>
      <c r="Y40" s="1"/>
      <c r="Z40" s="1"/>
      <c r="AA40" s="1"/>
      <c r="AB40" s="25"/>
      <c r="AC40" s="1"/>
      <c r="AD40" s="1"/>
      <c r="AE40" s="1"/>
      <c r="AF40" s="38"/>
    </row>
    <row r="41" spans="1:3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4"/>
      <c r="W41" s="1"/>
      <c r="X41" s="1"/>
      <c r="Y41" s="1"/>
      <c r="Z41" s="1"/>
      <c r="AA41" s="1"/>
      <c r="AB41" s="25"/>
      <c r="AC41" s="1"/>
      <c r="AD41" s="1"/>
      <c r="AE41" s="1"/>
      <c r="AF41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2019-01-23T12:13:39Z</dcterms:modified>
</cp:coreProperties>
</file>